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tabRatio="500" activeTab="0"/>
  </bookViews>
  <sheets>
    <sheet name="Вып.плана._9" sheetId="1" r:id="rId1"/>
  </sheets>
  <definedNames>
    <definedName name="Excel_BuiltIn_Print_Area" localSheetId="0">'Вып.плана._9'!$A$2:$D$70</definedName>
    <definedName name="Excel_BuiltIn_Print_Titles" localSheetId="0">'Вып.плана._9'!$17:$20</definedName>
    <definedName name="_xlnm.Print_Area" localSheetId="0">'Вып.плана._9'!$A$2:$F$70</definedName>
    <definedName name="_xlnm.Print_Titles" localSheetId="0">'Вып.плана._9'!$18:$20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<sst xmlns="http://schemas.openxmlformats.org/spreadsheetml/2006/main" count="162" uniqueCount="158">
  <si>
    <t xml:space="preserve"> ПРИЛОЖЕНИЕ  1</t>
  </si>
  <si>
    <t>к решению Совета депутатов</t>
  </si>
  <si>
    <t>сельского поселения Сосновка</t>
  </si>
  <si>
    <t xml:space="preserve"> от 9  декабря 2021 года  № 46</t>
  </si>
  <si>
    <t>Д О Х О Д Ы</t>
  </si>
  <si>
    <t>бюджета сельского поселения Сосновка на 2022 год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</si>
  <si>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</si>
  <si>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</si>
  <si>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</si>
  <si>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</si>
  <si>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</si>
  <si>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</si>
  <si>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</si>
  <si>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</si>
  <si>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</si>
  <si>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</si>
  <si>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</si>
  <si>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</si>
  <si>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</si>
  <si>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</si>
  <si>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</si>
  <si>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</si>
  <si>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</si>
  <si>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</si>
  <si>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</si>
  <si>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</si>
  <si>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</si>
  <si>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</si>
  <si>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</si>
  <si>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</si>
  <si>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</si>
  <si>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</si>
  <si>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</si>
  <si>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</si>
  <si>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</si>
  <si>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</si>
  <si>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</si>
  <si>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</si>
  <si>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</si>
  <si>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</si>
  <si>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</si>
  <si>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</si>
  <si>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</si>
  <si>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</si>
  <si>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</si>
  <si>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</si>
  <si>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</si>
  <si>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</si>
  <si>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</si>
  <si>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</si>
  <si>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</si>
  <si>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</si>
  <si>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</si>
  <si>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</si>
  <si>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</si>
  <si>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</si>
  <si>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</si>
  <si>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</si>
  <si>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</si>
  <si>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</si>
  <si>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</si>
  <si>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</si>
  <si>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</si>
  <si>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</si>
  <si>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</si>
  <si>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</si>
  <si>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</si>
  <si>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</si>
  <si>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</si>
  <si>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</si>
  <si>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</si>
  <si>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</si>
  <si>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</si>
  <si>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</si>
  <si>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</si>
  <si>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</si>
  <si>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</si>
  <si>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</si>
  <si>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</si>
  <si>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</si>
  <si>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</si>
  <si>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</si>
  <si>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</si>
  <si>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</si>
  <si>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</si>
  <si>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</si>
  <si>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</si>
  <si>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</si>
  <si>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</si>
  <si>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</si>
  <si>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</si>
  <si>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</si>
  <si>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</si>
  <si>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</si>
  <si>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</si>
  <si>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</si>
  <si>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</si>
  <si>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</si>
  <si>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</si>
  <si>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</si>
  <si>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>000 1 13 00000 00 0000 000</t>
  </si>
  <si>
    <t>1.6.1.</t>
  </si>
  <si>
    <t xml:space="preserve">Прочие доходы от компенсации затрат бюджетов сельских поселений
</t>
  </si>
  <si>
    <t>000 1 13 02995 10 0000 130</t>
  </si>
  <si>
    <t>1.7.</t>
  </si>
  <si>
    <t xml:space="preserve">ДОХОДЫ ОТ ПРОДАЖИ МАТЕРИАЛЬНЫХ И НЕМАТЕРИАЛЬНЫХ АКТИВОВ
</t>
  </si>
  <si>
    <t>000 1 14 00000 00 0000 000</t>
  </si>
  <si>
    <t>1.7.1.</t>
  </si>
  <si>
    <t xml:space="preserve">Доходы от продажи квартир
</t>
  </si>
  <si>
    <t xml:space="preserve">000 1 14 01000 00 0000 410
</t>
  </si>
  <si>
    <t>1.7.1.1.</t>
  </si>
  <si>
    <t xml:space="preserve">Доходы от продажи квартир, находящихся в собственности сельских поселений
</t>
  </si>
  <si>
    <t xml:space="preserve">000 1 14 01050 10 0000 410
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</si>
  <si>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</si>
  <si>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</si>
  <si>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</si>
  <si>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</si>
  <si>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</si>
  <si>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</si>
  <si>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</si>
  <si>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</si>
  <si>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</si>
  <si>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</si>
  <si>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</si>
  <si>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</si>
  <si>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</si>
  <si>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</si>
  <si>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</si>
  <si>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</si>
  <si>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</si>
  <si>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</si>
  <si>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</si>
  <si>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</si>
  <si>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</si>
  <si>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</si>
  <si>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</si>
  <si>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</si>
  <si>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</si>
  <si>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</si>
  <si>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</si>
  <si>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</si>
  <si>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</si>
  <si>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</si>
  <si>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</si>
  <si>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</si>
  <si>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</si>
  <si>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</si>
  <si>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</si>
  <si>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</si>
  <si>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</si>
  <si>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</si>
  <si>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</si>
  <si>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</si>
  <si>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</si>
  <si>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</si>
  <si>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</si>
  <si>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</si>
  <si>
    <t xml:space="preserve"> от 23 декабря 2022 года  № 51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</si>
</sst>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6" fillId="0" borderId="0" applyFill="0" applyBorder="0" applyAlignment="0" applyProtection="0"/>
    <xf numFmtId="179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right" vertical="top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>
      <alignment/>
      <protection/>
    </xf>
    <xf numFmtId="0" fontId="2" fillId="0" borderId="13" xfId="53" applyFont="1" applyBorder="1" applyAlignment="1">
      <alignment horizontal="center" vertical="center"/>
      <protection/>
    </xf>
    <xf numFmtId="0" fontId="4" fillId="0" borderId="13" xfId="53" applyNumberFormat="1" applyFont="1" applyFill="1" applyBorder="1" applyAlignment="1" applyProtection="1">
      <alignment horizontal="left" vertical="top" wrapText="1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left" vertical="top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4" fontId="2" fillId="33" borderId="15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2" fillId="34" borderId="15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Border="1" applyAlignment="1">
      <alignment horizontal="center" vertical="center"/>
      <protection/>
    </xf>
    <xf numFmtId="4" fontId="2" fillId="34" borderId="15" xfId="53" applyNumberFormat="1" applyFont="1" applyFill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vertical="top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Border="1" applyAlignment="1">
      <alignment horizontal="center" vertical="center"/>
      <protection/>
    </xf>
    <xf numFmtId="0" fontId="4" fillId="35" borderId="14" xfId="53" applyNumberFormat="1" applyFont="1" applyFill="1" applyBorder="1" applyAlignment="1" applyProtection="1">
      <alignment horizontal="center" vertical="center" wrapText="1"/>
      <protection hidden="1"/>
    </xf>
    <xf numFmtId="4" fontId="4" fillId="35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35" borderId="14" xfId="53" applyNumberFormat="1" applyFont="1" applyFill="1" applyBorder="1" applyAlignment="1" applyProtection="1">
      <alignment horizontal="center" vertical="center" wrapText="1"/>
      <protection hidden="1"/>
    </xf>
    <xf numFmtId="49" fontId="2" fillId="35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Font="1" applyBorder="1">
      <alignment/>
      <protection/>
    </xf>
    <xf numFmtId="0" fontId="2" fillId="35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left" vertical="center" wrapText="1"/>
      <protection hidden="1"/>
    </xf>
    <xf numFmtId="4" fontId="2" fillId="0" borderId="0" xfId="53" applyNumberFormat="1" applyFont="1">
      <alignment/>
      <protection/>
    </xf>
    <xf numFmtId="180" fontId="2" fillId="0" borderId="13" xfId="53" applyNumberFormat="1" applyFont="1" applyFill="1" applyBorder="1" applyAlignment="1" applyProtection="1">
      <alignment horizontal="left" vertical="top"/>
      <protection hidden="1"/>
    </xf>
    <xf numFmtId="180" fontId="2" fillId="0" borderId="14" xfId="53" applyNumberFormat="1" applyFont="1" applyFill="1" applyBorder="1" applyAlignment="1" applyProtection="1">
      <alignment horizontal="center" vertical="center"/>
      <protection hidden="1"/>
    </xf>
    <xf numFmtId="180" fontId="2" fillId="0" borderId="13" xfId="53" applyNumberFormat="1" applyFont="1" applyFill="1" applyBorder="1" applyAlignment="1" applyProtection="1">
      <alignment horizontal="left" vertical="top" wrapText="1"/>
      <protection hidden="1"/>
    </xf>
    <xf numFmtId="4" fontId="4" fillId="35" borderId="15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180" fontId="4" fillId="0" borderId="13" xfId="53" applyNumberFormat="1" applyFont="1" applyFill="1" applyBorder="1" applyAlignment="1" applyProtection="1">
      <alignment horizontal="center" vertical="top" wrapText="1"/>
      <protection hidden="1"/>
    </xf>
    <xf numFmtId="180" fontId="4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top"/>
    </xf>
    <xf numFmtId="0" fontId="3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view="pageBreakPreview" zoomScale="84" zoomScaleNormal="200" zoomScaleSheetLayoutView="84" workbookViewId="0" topLeftCell="A68">
      <selection activeCell="A14" sqref="A14:F14"/>
    </sheetView>
  </sheetViews>
  <sheetFormatPr defaultColWidth="9.125" defaultRowHeight="12.75"/>
  <cols>
    <col min="1" max="1" width="8.625" style="1" customWidth="1"/>
    <col min="2" max="2" width="58.125" style="2" customWidth="1"/>
    <col min="3" max="3" width="34.625" style="1" customWidth="1"/>
    <col min="4" max="4" width="21.50390625" style="1" hidden="1" customWidth="1"/>
    <col min="5" max="5" width="25.00390625" style="1" hidden="1" customWidth="1"/>
    <col min="6" max="6" width="24.00390625" style="1" customWidth="1"/>
    <col min="7" max="9" width="9.125" style="1" bestFit="1" customWidth="1"/>
    <col min="10" max="10" width="16.625" style="1" bestFit="1" customWidth="1"/>
    <col min="11" max="11" width="9.125" style="1" bestFit="1" customWidth="1"/>
    <col min="12" max="16384" width="9.125" style="1" customWidth="1"/>
  </cols>
  <sheetData>
    <row r="1" spans="2:4" ht="409.5" customHeight="1" hidden="1">
      <c r="B1" s="3"/>
      <c r="C1" s="4"/>
      <c r="D1" s="4"/>
    </row>
    <row r="2" spans="2:6" ht="18">
      <c r="B2" s="3"/>
      <c r="C2" s="50" t="s">
        <v>0</v>
      </c>
      <c r="D2" s="50"/>
      <c r="E2" s="50"/>
      <c r="F2" s="50"/>
    </row>
    <row r="3" spans="2:6" ht="18">
      <c r="B3" s="3"/>
      <c r="C3" s="50" t="s">
        <v>1</v>
      </c>
      <c r="D3" s="50"/>
      <c r="E3" s="50"/>
      <c r="F3" s="50"/>
    </row>
    <row r="4" spans="2:6" ht="18">
      <c r="B4" s="3"/>
      <c r="C4" s="50" t="s">
        <v>2</v>
      </c>
      <c r="D4" s="50"/>
      <c r="E4" s="50"/>
      <c r="F4" s="50"/>
    </row>
    <row r="5" spans="2:6" ht="18">
      <c r="B5" s="3"/>
      <c r="C5" s="50" t="s">
        <v>157</v>
      </c>
      <c r="D5" s="50"/>
      <c r="E5" s="50"/>
      <c r="F5" s="50"/>
    </row>
    <row r="6" spans="2:6" ht="18">
      <c r="B6" s="3"/>
      <c r="C6" s="51"/>
      <c r="D6" s="51"/>
      <c r="E6" s="51"/>
      <c r="F6" s="51"/>
    </row>
    <row r="7" spans="2:6" ht="18">
      <c r="B7" s="3"/>
      <c r="C7" s="50" t="s">
        <v>0</v>
      </c>
      <c r="D7" s="50"/>
      <c r="E7" s="50"/>
      <c r="F7" s="50"/>
    </row>
    <row r="8" spans="2:6" ht="18">
      <c r="B8" s="3"/>
      <c r="C8" s="50" t="s">
        <v>1</v>
      </c>
      <c r="D8" s="50"/>
      <c r="E8" s="50"/>
      <c r="F8" s="50"/>
    </row>
    <row r="9" spans="2:6" ht="18">
      <c r="B9" s="3"/>
      <c r="C9" s="50" t="s">
        <v>2</v>
      </c>
      <c r="D9" s="50"/>
      <c r="E9" s="50"/>
      <c r="F9" s="50"/>
    </row>
    <row r="10" spans="2:6" ht="22.5" customHeight="1">
      <c r="B10" s="5"/>
      <c r="C10" s="50" t="s">
        <v>3</v>
      </c>
      <c r="D10" s="50"/>
      <c r="E10" s="50"/>
      <c r="F10" s="50"/>
    </row>
    <row r="11" spans="2:6" ht="15">
      <c r="B11" s="5"/>
      <c r="C11" s="6"/>
      <c r="D11" s="6"/>
      <c r="E11" s="6"/>
      <c r="F11" s="6"/>
    </row>
    <row r="12" spans="2:6" ht="15">
      <c r="B12" s="5"/>
      <c r="C12" s="6"/>
      <c r="D12" s="6"/>
      <c r="E12" s="6"/>
      <c r="F12" s="6"/>
    </row>
    <row r="13" spans="1:6" ht="17.25">
      <c r="A13" s="40" t="s">
        <v>4</v>
      </c>
      <c r="B13" s="40"/>
      <c r="C13" s="40"/>
      <c r="D13" s="40"/>
      <c r="E13" s="40"/>
      <c r="F13" s="40"/>
    </row>
    <row r="14" spans="1:6" ht="17.25">
      <c r="A14" s="40" t="s">
        <v>5</v>
      </c>
      <c r="B14" s="40"/>
      <c r="C14" s="40"/>
      <c r="D14" s="40"/>
      <c r="E14" s="40"/>
      <c r="F14" s="40"/>
    </row>
    <row r="15" spans="1:6" ht="15">
      <c r="A15" s="5"/>
      <c r="B15" s="5"/>
      <c r="C15" s="5"/>
      <c r="D15" s="5"/>
      <c r="E15" s="5"/>
      <c r="F15" s="5"/>
    </row>
    <row r="16" spans="2:4" ht="15">
      <c r="B16" s="5"/>
      <c r="C16" s="5"/>
      <c r="D16" s="5"/>
    </row>
    <row r="17" spans="2:6" ht="15">
      <c r="B17" s="3"/>
      <c r="C17" s="4"/>
      <c r="D17" s="41" t="s">
        <v>6</v>
      </c>
      <c r="E17" s="41"/>
      <c r="F17" s="41"/>
    </row>
    <row r="18" spans="1:6" ht="15">
      <c r="A18" s="45" t="s">
        <v>7</v>
      </c>
      <c r="B18" s="45" t="s">
        <v>8</v>
      </c>
      <c r="C18" s="45" t="s">
        <v>9</v>
      </c>
      <c r="D18" s="46" t="s">
        <v>10</v>
      </c>
      <c r="E18" s="48"/>
      <c r="F18" s="45" t="s">
        <v>10</v>
      </c>
    </row>
    <row r="19" spans="1:6" ht="15">
      <c r="A19" s="45"/>
      <c r="B19" s="45"/>
      <c r="C19" s="45"/>
      <c r="D19" s="47"/>
      <c r="E19" s="49"/>
      <c r="F19" s="45"/>
    </row>
    <row r="20" spans="1:6" ht="15">
      <c r="A20" s="8">
        <v>1</v>
      </c>
      <c r="B20" s="8">
        <v>2</v>
      </c>
      <c r="C20" s="9">
        <v>3</v>
      </c>
      <c r="D20" s="7">
        <v>4</v>
      </c>
      <c r="E20" s="10"/>
      <c r="F20" s="7">
        <v>4</v>
      </c>
    </row>
    <row r="21" spans="1:6" ht="15">
      <c r="A21" s="11" t="s">
        <v>11</v>
      </c>
      <c r="B21" s="12" t="s">
        <v>12</v>
      </c>
      <c r="C21" s="13" t="s">
        <v>13</v>
      </c>
      <c r="D21" s="14">
        <f>D22+D33+D42+D45+D27+D52+D50</f>
        <v>18061400</v>
      </c>
      <c r="E21" s="14">
        <f>E22+E33+E42+E45+E27+E52+E50</f>
        <v>3000136.74</v>
      </c>
      <c r="F21" s="14">
        <f>F22+F33+F42+F45+F27+F52+F50</f>
        <v>21061536.74</v>
      </c>
    </row>
    <row r="22" spans="1:10" ht="15">
      <c r="A22" s="11" t="s">
        <v>14</v>
      </c>
      <c r="B22" s="15" t="s">
        <v>15</v>
      </c>
      <c r="C22" s="16" t="s">
        <v>16</v>
      </c>
      <c r="D22" s="17">
        <f>D23</f>
        <v>15511000</v>
      </c>
      <c r="E22" s="18">
        <f>E23</f>
        <v>2500000</v>
      </c>
      <c r="F22" s="17">
        <f>F23</f>
        <v>18011000</v>
      </c>
      <c r="J22" s="33"/>
    </row>
    <row r="23" spans="1:6" ht="15">
      <c r="A23" s="11" t="s">
        <v>17</v>
      </c>
      <c r="B23" s="15" t="s">
        <v>18</v>
      </c>
      <c r="C23" s="16" t="s">
        <v>19</v>
      </c>
      <c r="D23" s="17">
        <f>D24+D25+D26</f>
        <v>15511000</v>
      </c>
      <c r="E23" s="17">
        <f>E24+E25+E26</f>
        <v>2500000</v>
      </c>
      <c r="F23" s="17">
        <f>F24+F25+F26</f>
        <v>18011000</v>
      </c>
    </row>
    <row r="24" spans="1:6" ht="89.25" customHeight="1">
      <c r="A24" s="11" t="s">
        <v>20</v>
      </c>
      <c r="B24" s="15" t="s">
        <v>21</v>
      </c>
      <c r="C24" s="16" t="s">
        <v>22</v>
      </c>
      <c r="D24" s="17">
        <v>15400000</v>
      </c>
      <c r="E24" s="17">
        <v>2458000</v>
      </c>
      <c r="F24" s="17">
        <f aca="true" t="shared" si="0" ref="F24:F68">E24+D24</f>
        <v>17858000</v>
      </c>
    </row>
    <row r="25" spans="1:6" ht="78">
      <c r="A25" s="11" t="s">
        <v>23</v>
      </c>
      <c r="B25" s="15" t="s">
        <v>24</v>
      </c>
      <c r="C25" s="16" t="s">
        <v>25</v>
      </c>
      <c r="D25" s="17">
        <v>11000</v>
      </c>
      <c r="E25" s="17">
        <v>0</v>
      </c>
      <c r="F25" s="17">
        <f t="shared" si="0"/>
        <v>11000</v>
      </c>
    </row>
    <row r="26" spans="1:6" ht="108.75">
      <c r="A26" s="11" t="s">
        <v>26</v>
      </c>
      <c r="B26" s="15" t="s">
        <v>27</v>
      </c>
      <c r="C26" s="16" t="s">
        <v>28</v>
      </c>
      <c r="D26" s="17">
        <v>100000</v>
      </c>
      <c r="E26" s="17">
        <v>42000</v>
      </c>
      <c r="F26" s="17">
        <f t="shared" si="0"/>
        <v>142000</v>
      </c>
    </row>
    <row r="27" spans="1:6" ht="46.5">
      <c r="A27" s="11" t="s">
        <v>29</v>
      </c>
      <c r="B27" s="15" t="s">
        <v>30</v>
      </c>
      <c r="C27" s="19" t="s">
        <v>31</v>
      </c>
      <c r="D27" s="17">
        <f>D28</f>
        <v>1287400</v>
      </c>
      <c r="E27" s="20">
        <f>E28</f>
        <v>100150</v>
      </c>
      <c r="F27" s="17">
        <f>F28</f>
        <v>1387550</v>
      </c>
    </row>
    <row r="28" spans="1:6" ht="30.75">
      <c r="A28" s="11" t="s">
        <v>32</v>
      </c>
      <c r="B28" s="15" t="s">
        <v>33</v>
      </c>
      <c r="C28" s="19" t="s">
        <v>34</v>
      </c>
      <c r="D28" s="17">
        <f>D29+D30+D31+D32</f>
        <v>1287400</v>
      </c>
      <c r="E28" s="17">
        <f>E29+E30+E31+E32</f>
        <v>100150</v>
      </c>
      <c r="F28" s="17">
        <f>F29+F30+F31+F32</f>
        <v>1387550</v>
      </c>
    </row>
    <row r="29" spans="1:6" ht="124.5">
      <c r="A29" s="11" t="s">
        <v>35</v>
      </c>
      <c r="B29" s="15" t="s">
        <v>36</v>
      </c>
      <c r="C29" s="19" t="s">
        <v>37</v>
      </c>
      <c r="D29" s="17">
        <v>603300</v>
      </c>
      <c r="E29" s="21">
        <v>100000</v>
      </c>
      <c r="F29" s="17">
        <f t="shared" si="0"/>
        <v>703300</v>
      </c>
    </row>
    <row r="30" spans="1:6" ht="140.25">
      <c r="A30" s="11" t="s">
        <v>38</v>
      </c>
      <c r="B30" s="15" t="s">
        <v>39</v>
      </c>
      <c r="C30" s="19" t="s">
        <v>40</v>
      </c>
      <c r="D30" s="17">
        <v>3600</v>
      </c>
      <c r="E30" s="21">
        <v>150</v>
      </c>
      <c r="F30" s="17">
        <f t="shared" si="0"/>
        <v>3750</v>
      </c>
    </row>
    <row r="31" spans="1:6" ht="124.5">
      <c r="A31" s="11" t="s">
        <v>41</v>
      </c>
      <c r="B31" s="15" t="s">
        <v>42</v>
      </c>
      <c r="C31" s="19" t="s">
        <v>43</v>
      </c>
      <c r="D31" s="17">
        <v>771900</v>
      </c>
      <c r="E31" s="21">
        <v>0</v>
      </c>
      <c r="F31" s="17">
        <f t="shared" si="0"/>
        <v>771900</v>
      </c>
    </row>
    <row r="32" spans="1:6" ht="124.5">
      <c r="A32" s="11" t="s">
        <v>44</v>
      </c>
      <c r="B32" s="15" t="s">
        <v>45</v>
      </c>
      <c r="C32" s="19" t="s">
        <v>46</v>
      </c>
      <c r="D32" s="17">
        <v>-91400</v>
      </c>
      <c r="E32" s="21">
        <v>0</v>
      </c>
      <c r="F32" s="17">
        <f t="shared" si="0"/>
        <v>-91400</v>
      </c>
    </row>
    <row r="33" spans="1:6" ht="15">
      <c r="A33" s="11" t="s">
        <v>47</v>
      </c>
      <c r="B33" s="15" t="s">
        <v>48</v>
      </c>
      <c r="C33" s="16" t="s">
        <v>49</v>
      </c>
      <c r="D33" s="17">
        <f>D34+D39+D36</f>
        <v>268500</v>
      </c>
      <c r="E33" s="17">
        <f>E34+E39+E36</f>
        <v>0</v>
      </c>
      <c r="F33" s="17">
        <f>F34+F39+F36</f>
        <v>268500</v>
      </c>
    </row>
    <row r="34" spans="1:6" ht="15">
      <c r="A34" s="11" t="s">
        <v>50</v>
      </c>
      <c r="B34" s="15" t="s">
        <v>51</v>
      </c>
      <c r="C34" s="16" t="s">
        <v>52</v>
      </c>
      <c r="D34" s="17">
        <f>D35</f>
        <v>170000</v>
      </c>
      <c r="E34" s="17">
        <f>E35</f>
        <v>0</v>
      </c>
      <c r="F34" s="17">
        <f>F35</f>
        <v>170000</v>
      </c>
    </row>
    <row r="35" spans="1:6" ht="46.5">
      <c r="A35" s="11" t="s">
        <v>53</v>
      </c>
      <c r="B35" s="15" t="s">
        <v>54</v>
      </c>
      <c r="C35" s="16" t="s">
        <v>55</v>
      </c>
      <c r="D35" s="17">
        <v>170000</v>
      </c>
      <c r="E35" s="21">
        <v>0</v>
      </c>
      <c r="F35" s="17">
        <f t="shared" si="0"/>
        <v>170000</v>
      </c>
    </row>
    <row r="36" spans="1:6" ht="15">
      <c r="A36" s="11" t="s">
        <v>56</v>
      </c>
      <c r="B36" s="15" t="s">
        <v>57</v>
      </c>
      <c r="C36" s="16" t="s">
        <v>58</v>
      </c>
      <c r="D36" s="17">
        <f>D37+D38</f>
        <v>67000</v>
      </c>
      <c r="E36" s="17">
        <f>E37+E38</f>
        <v>0</v>
      </c>
      <c r="F36" s="17">
        <f>F37+F38</f>
        <v>67000</v>
      </c>
    </row>
    <row r="37" spans="1:6" ht="15">
      <c r="A37" s="11" t="s">
        <v>59</v>
      </c>
      <c r="B37" s="15" t="s">
        <v>60</v>
      </c>
      <c r="C37" s="16" t="s">
        <v>61</v>
      </c>
      <c r="D37" s="17">
        <v>20000</v>
      </c>
      <c r="E37" s="21">
        <v>0</v>
      </c>
      <c r="F37" s="17">
        <f t="shared" si="0"/>
        <v>20000</v>
      </c>
    </row>
    <row r="38" spans="1:6" ht="15">
      <c r="A38" s="11" t="s">
        <v>62</v>
      </c>
      <c r="B38" s="15" t="s">
        <v>63</v>
      </c>
      <c r="C38" s="16" t="s">
        <v>64</v>
      </c>
      <c r="D38" s="17">
        <v>47000</v>
      </c>
      <c r="E38" s="21">
        <v>0</v>
      </c>
      <c r="F38" s="17">
        <f t="shared" si="0"/>
        <v>47000</v>
      </c>
    </row>
    <row r="39" spans="1:6" ht="15">
      <c r="A39" s="11" t="s">
        <v>65</v>
      </c>
      <c r="B39" s="15" t="s">
        <v>66</v>
      </c>
      <c r="C39" s="16" t="s">
        <v>67</v>
      </c>
      <c r="D39" s="17">
        <f>D40+D41</f>
        <v>31500</v>
      </c>
      <c r="E39" s="17">
        <f>E40+E41</f>
        <v>0</v>
      </c>
      <c r="F39" s="17">
        <f>F40+F41</f>
        <v>31500</v>
      </c>
    </row>
    <row r="40" spans="1:6" ht="30.75">
      <c r="A40" s="11" t="s">
        <v>68</v>
      </c>
      <c r="B40" s="15" t="s">
        <v>69</v>
      </c>
      <c r="C40" s="16" t="s">
        <v>70</v>
      </c>
      <c r="D40" s="17">
        <v>20000</v>
      </c>
      <c r="E40" s="21">
        <v>0</v>
      </c>
      <c r="F40" s="17">
        <f t="shared" si="0"/>
        <v>20000</v>
      </c>
    </row>
    <row r="41" spans="1:6" ht="46.5">
      <c r="A41" s="11" t="s">
        <v>71</v>
      </c>
      <c r="B41" s="15" t="s">
        <v>72</v>
      </c>
      <c r="C41" s="16" t="s">
        <v>73</v>
      </c>
      <c r="D41" s="17">
        <v>11500</v>
      </c>
      <c r="E41" s="21">
        <v>0</v>
      </c>
      <c r="F41" s="17">
        <f t="shared" si="0"/>
        <v>11500</v>
      </c>
    </row>
    <row r="42" spans="1:6" ht="15">
      <c r="A42" s="11" t="s">
        <v>74</v>
      </c>
      <c r="B42" s="15" t="s">
        <v>75</v>
      </c>
      <c r="C42" s="16" t="s">
        <v>76</v>
      </c>
      <c r="D42" s="17">
        <f aca="true" t="shared" si="1" ref="D42:F43">D43</f>
        <v>20000</v>
      </c>
      <c r="E42" s="20">
        <f t="shared" si="1"/>
        <v>-6500</v>
      </c>
      <c r="F42" s="17">
        <f t="shared" si="1"/>
        <v>13500</v>
      </c>
    </row>
    <row r="43" spans="1:6" ht="46.5">
      <c r="A43" s="11" t="s">
        <v>77</v>
      </c>
      <c r="B43" s="15" t="s">
        <v>78</v>
      </c>
      <c r="C43" s="16" t="s">
        <v>79</v>
      </c>
      <c r="D43" s="17">
        <f t="shared" si="1"/>
        <v>20000</v>
      </c>
      <c r="E43" s="17">
        <f t="shared" si="1"/>
        <v>-6500</v>
      </c>
      <c r="F43" s="17">
        <f t="shared" si="1"/>
        <v>13500</v>
      </c>
    </row>
    <row r="44" spans="1:6" ht="78">
      <c r="A44" s="11" t="s">
        <v>80</v>
      </c>
      <c r="B44" s="15" t="s">
        <v>81</v>
      </c>
      <c r="C44" s="16" t="s">
        <v>82</v>
      </c>
      <c r="D44" s="17">
        <v>20000</v>
      </c>
      <c r="E44" s="17">
        <v>-6500</v>
      </c>
      <c r="F44" s="17">
        <f t="shared" si="0"/>
        <v>13500</v>
      </c>
    </row>
    <row r="45" spans="1:6" ht="46.5">
      <c r="A45" s="11" t="s">
        <v>83</v>
      </c>
      <c r="B45" s="15" t="s">
        <v>84</v>
      </c>
      <c r="C45" s="16" t="s">
        <v>85</v>
      </c>
      <c r="D45" s="17">
        <f>D46+D48</f>
        <v>923000</v>
      </c>
      <c r="E45" s="20">
        <f>E46+E48</f>
        <v>59370</v>
      </c>
      <c r="F45" s="17">
        <f>F46+F48</f>
        <v>982370</v>
      </c>
    </row>
    <row r="46" spans="1:6" ht="93">
      <c r="A46" s="11" t="s">
        <v>86</v>
      </c>
      <c r="B46" s="15" t="s">
        <v>87</v>
      </c>
      <c r="C46" s="16" t="s">
        <v>88</v>
      </c>
      <c r="D46" s="17">
        <f>D47</f>
        <v>800000</v>
      </c>
      <c r="E46" s="17">
        <f>E47</f>
        <v>30100</v>
      </c>
      <c r="F46" s="17">
        <f>F47</f>
        <v>830100</v>
      </c>
    </row>
    <row r="47" spans="1:6" ht="46.5">
      <c r="A47" s="11" t="s">
        <v>89</v>
      </c>
      <c r="B47" s="15" t="s">
        <v>90</v>
      </c>
      <c r="C47" s="16" t="s">
        <v>91</v>
      </c>
      <c r="D47" s="17">
        <v>800000</v>
      </c>
      <c r="E47" s="21">
        <v>30100</v>
      </c>
      <c r="F47" s="17">
        <f t="shared" si="0"/>
        <v>830100</v>
      </c>
    </row>
    <row r="48" spans="1:6" ht="93">
      <c r="A48" s="11" t="s">
        <v>92</v>
      </c>
      <c r="B48" s="15" t="s">
        <v>93</v>
      </c>
      <c r="C48" s="16" t="s">
        <v>94</v>
      </c>
      <c r="D48" s="17">
        <f>D49</f>
        <v>123000</v>
      </c>
      <c r="E48" s="17">
        <f>E49</f>
        <v>29270</v>
      </c>
      <c r="F48" s="17">
        <f>F49</f>
        <v>152270</v>
      </c>
    </row>
    <row r="49" spans="1:6" ht="93">
      <c r="A49" s="11" t="s">
        <v>95</v>
      </c>
      <c r="B49" s="15" t="s">
        <v>96</v>
      </c>
      <c r="C49" s="16" t="s">
        <v>97</v>
      </c>
      <c r="D49" s="17">
        <v>123000</v>
      </c>
      <c r="E49" s="21">
        <v>29270</v>
      </c>
      <c r="F49" s="17">
        <f t="shared" si="0"/>
        <v>152270</v>
      </c>
    </row>
    <row r="50" spans="1:6" ht="33.75" customHeight="1">
      <c r="A50" s="11" t="s">
        <v>98</v>
      </c>
      <c r="B50" s="15" t="s">
        <v>99</v>
      </c>
      <c r="C50" s="16" t="s">
        <v>100</v>
      </c>
      <c r="D50" s="17">
        <v>0</v>
      </c>
      <c r="E50" s="22">
        <f>E51</f>
        <v>347116.74</v>
      </c>
      <c r="F50" s="17">
        <f t="shared" si="0"/>
        <v>347116.74</v>
      </c>
    </row>
    <row r="51" spans="1:6" ht="33.75" customHeight="1">
      <c r="A51" s="11" t="s">
        <v>101</v>
      </c>
      <c r="B51" s="15" t="s">
        <v>102</v>
      </c>
      <c r="C51" s="16" t="s">
        <v>103</v>
      </c>
      <c r="D51" s="17">
        <v>0</v>
      </c>
      <c r="E51" s="21">
        <v>347116.74</v>
      </c>
      <c r="F51" s="17">
        <f t="shared" si="0"/>
        <v>347116.74</v>
      </c>
    </row>
    <row r="52" spans="1:6" ht="34.5" customHeight="1">
      <c r="A52" s="11" t="s">
        <v>104</v>
      </c>
      <c r="B52" s="23" t="s">
        <v>105</v>
      </c>
      <c r="C52" s="24" t="s">
        <v>106</v>
      </c>
      <c r="D52" s="17">
        <f aca="true" t="shared" si="2" ref="D52:F53">D53</f>
        <v>51500</v>
      </c>
      <c r="E52" s="17">
        <f t="shared" si="2"/>
        <v>0</v>
      </c>
      <c r="F52" s="17">
        <f t="shared" si="2"/>
        <v>51500</v>
      </c>
    </row>
    <row r="53" spans="1:6" ht="28.5" customHeight="1">
      <c r="A53" s="11" t="s">
        <v>107</v>
      </c>
      <c r="B53" s="23" t="s">
        <v>108</v>
      </c>
      <c r="C53" s="24" t="s">
        <v>109</v>
      </c>
      <c r="D53" s="17">
        <f t="shared" si="2"/>
        <v>51500</v>
      </c>
      <c r="E53" s="17">
        <f t="shared" si="2"/>
        <v>0</v>
      </c>
      <c r="F53" s="17">
        <f t="shared" si="2"/>
        <v>51500</v>
      </c>
    </row>
    <row r="54" spans="1:6" ht="40.5" customHeight="1">
      <c r="A54" s="11" t="s">
        <v>110</v>
      </c>
      <c r="B54" s="23" t="s">
        <v>111</v>
      </c>
      <c r="C54" s="24" t="s">
        <v>112</v>
      </c>
      <c r="D54" s="17">
        <v>51500</v>
      </c>
      <c r="E54" s="17">
        <v>0</v>
      </c>
      <c r="F54" s="17">
        <f t="shared" si="0"/>
        <v>51500</v>
      </c>
    </row>
    <row r="55" spans="1:6" ht="15">
      <c r="A55" s="25" t="s">
        <v>113</v>
      </c>
      <c r="B55" s="12" t="s">
        <v>114</v>
      </c>
      <c r="C55" s="26" t="s">
        <v>115</v>
      </c>
      <c r="D55" s="27">
        <f>D56</f>
        <v>13353264.04</v>
      </c>
      <c r="E55" s="27">
        <f>E56</f>
        <v>20459311.910000004</v>
      </c>
      <c r="F55" s="27">
        <f>F56</f>
        <v>33812575.95</v>
      </c>
    </row>
    <row r="56" spans="1:6" ht="46.5">
      <c r="A56" s="11" t="s">
        <v>116</v>
      </c>
      <c r="B56" s="15" t="s">
        <v>117</v>
      </c>
      <c r="C56" s="28" t="s">
        <v>118</v>
      </c>
      <c r="D56" s="17">
        <f>D57+D59+D63+D67</f>
        <v>13353264.04</v>
      </c>
      <c r="E56" s="17">
        <f>E57+E59+E63+E67</f>
        <v>20459311.910000004</v>
      </c>
      <c r="F56" s="17">
        <f>F57+F59+F63+F67</f>
        <v>33812575.95</v>
      </c>
    </row>
    <row r="57" spans="1:6" ht="30.75">
      <c r="A57" s="11" t="s">
        <v>119</v>
      </c>
      <c r="B57" s="15" t="s">
        <v>120</v>
      </c>
      <c r="C57" s="29" t="s">
        <v>121</v>
      </c>
      <c r="D57" s="17">
        <f>D58</f>
        <v>2872900</v>
      </c>
      <c r="E57" s="17">
        <f>E58</f>
        <v>0</v>
      </c>
      <c r="F57" s="17">
        <f>F58</f>
        <v>2872900</v>
      </c>
    </row>
    <row r="58" spans="1:6" ht="46.5">
      <c r="A58" s="11" t="s">
        <v>122</v>
      </c>
      <c r="B58" s="15" t="s">
        <v>123</v>
      </c>
      <c r="C58" s="28" t="s">
        <v>124</v>
      </c>
      <c r="D58" s="17">
        <v>2872900</v>
      </c>
      <c r="E58" s="30"/>
      <c r="F58" s="17">
        <f t="shared" si="0"/>
        <v>2872900</v>
      </c>
    </row>
    <row r="59" spans="1:6" ht="51.75" customHeight="1">
      <c r="A59" s="11" t="s">
        <v>125</v>
      </c>
      <c r="B59" s="15" t="s">
        <v>126</v>
      </c>
      <c r="C59" s="31" t="s">
        <v>127</v>
      </c>
      <c r="D59" s="17">
        <v>6390780</v>
      </c>
      <c r="E59" s="17">
        <f>E60+E61+E62</f>
        <v>18230682.310000002</v>
      </c>
      <c r="F59" s="17">
        <f t="shared" si="0"/>
        <v>24621462.310000002</v>
      </c>
    </row>
    <row r="60" spans="1:6" ht="156" customHeight="1">
      <c r="A60" s="11" t="s">
        <v>128</v>
      </c>
      <c r="B60" s="15" t="s">
        <v>129</v>
      </c>
      <c r="C60" s="31" t="s">
        <v>130</v>
      </c>
      <c r="D60" s="17">
        <v>384727.2</v>
      </c>
      <c r="E60" s="17">
        <f>7109966.11-0.03</f>
        <v>7109966.08</v>
      </c>
      <c r="F60" s="17">
        <f t="shared" si="0"/>
        <v>7494693.28</v>
      </c>
    </row>
    <row r="61" spans="1:6" ht="115.5" customHeight="1">
      <c r="A61" s="11" t="s">
        <v>131</v>
      </c>
      <c r="B61" s="15" t="s">
        <v>132</v>
      </c>
      <c r="C61" s="31" t="s">
        <v>133</v>
      </c>
      <c r="D61" s="17">
        <v>601752.8</v>
      </c>
      <c r="E61" s="17">
        <v>11120716.23</v>
      </c>
      <c r="F61" s="17">
        <f t="shared" si="0"/>
        <v>11722469.030000001</v>
      </c>
    </row>
    <row r="62" spans="1:6" ht="25.5" customHeight="1">
      <c r="A62" s="11" t="s">
        <v>134</v>
      </c>
      <c r="B62" s="32" t="s">
        <v>135</v>
      </c>
      <c r="C62" s="31" t="s">
        <v>136</v>
      </c>
      <c r="D62" s="17">
        <v>5404300</v>
      </c>
      <c r="E62" s="17">
        <v>0</v>
      </c>
      <c r="F62" s="17">
        <f t="shared" si="0"/>
        <v>5404300</v>
      </c>
    </row>
    <row r="63" spans="1:6" ht="30.75">
      <c r="A63" s="11" t="s">
        <v>137</v>
      </c>
      <c r="B63" s="15" t="s">
        <v>138</v>
      </c>
      <c r="C63" s="29" t="s">
        <v>139</v>
      </c>
      <c r="D63" s="17">
        <f>D64+D65+D66</f>
        <v>578100</v>
      </c>
      <c r="E63" s="17">
        <f>E64+E65+E66</f>
        <v>0</v>
      </c>
      <c r="F63" s="17">
        <f>F64+F65+F66</f>
        <v>578100</v>
      </c>
    </row>
    <row r="64" spans="1:6" ht="46.5">
      <c r="A64" s="11" t="s">
        <v>140</v>
      </c>
      <c r="B64" s="15" t="s">
        <v>141</v>
      </c>
      <c r="C64" s="29" t="s">
        <v>142</v>
      </c>
      <c r="D64" s="17">
        <v>24900</v>
      </c>
      <c r="E64" s="17">
        <v>0</v>
      </c>
      <c r="F64" s="17">
        <f t="shared" si="0"/>
        <v>24900</v>
      </c>
    </row>
    <row r="65" spans="1:6" ht="66" customHeight="1">
      <c r="A65" s="11" t="s">
        <v>143</v>
      </c>
      <c r="B65" s="15" t="s">
        <v>144</v>
      </c>
      <c r="C65" s="28" t="s">
        <v>145</v>
      </c>
      <c r="D65" s="17">
        <v>530900</v>
      </c>
      <c r="E65" s="17">
        <v>0</v>
      </c>
      <c r="F65" s="17">
        <f t="shared" si="0"/>
        <v>530900</v>
      </c>
    </row>
    <row r="66" spans="1:6" ht="46.5">
      <c r="A66" s="11" t="s">
        <v>146</v>
      </c>
      <c r="B66" s="15" t="s">
        <v>147</v>
      </c>
      <c r="C66" s="29" t="s">
        <v>148</v>
      </c>
      <c r="D66" s="17">
        <v>22300</v>
      </c>
      <c r="E66" s="30"/>
      <c r="F66" s="17">
        <f t="shared" si="0"/>
        <v>22300</v>
      </c>
    </row>
    <row r="67" spans="1:6" ht="15">
      <c r="A67" s="11" t="s">
        <v>149</v>
      </c>
      <c r="B67" s="34" t="s">
        <v>150</v>
      </c>
      <c r="C67" s="35" t="s">
        <v>151</v>
      </c>
      <c r="D67" s="17">
        <f>D68</f>
        <v>3511484.04</v>
      </c>
      <c r="E67" s="17">
        <f>E68</f>
        <v>2228629.6</v>
      </c>
      <c r="F67" s="17">
        <f>F68</f>
        <v>5740113.640000001</v>
      </c>
    </row>
    <row r="68" spans="1:6" ht="30.75">
      <c r="A68" s="11" t="s">
        <v>152</v>
      </c>
      <c r="B68" s="36" t="s">
        <v>153</v>
      </c>
      <c r="C68" s="35" t="s">
        <v>154</v>
      </c>
      <c r="D68" s="17">
        <v>3511484.04</v>
      </c>
      <c r="E68" s="17">
        <f>1791529.6+437100</f>
        <v>2228629.6</v>
      </c>
      <c r="F68" s="17">
        <f t="shared" si="0"/>
        <v>5740113.640000001</v>
      </c>
    </row>
    <row r="69" spans="1:6" ht="15.75" customHeight="1">
      <c r="A69" s="42" t="s">
        <v>155</v>
      </c>
      <c r="B69" s="42"/>
      <c r="C69" s="43"/>
      <c r="D69" s="37">
        <f>D55+D21</f>
        <v>31414664.04</v>
      </c>
      <c r="E69" s="37">
        <f>E55+E21</f>
        <v>23459448.650000006</v>
      </c>
      <c r="F69" s="37">
        <f>F55+F21</f>
        <v>54874112.69</v>
      </c>
    </row>
    <row r="70" spans="1:6" ht="30" customHeight="1">
      <c r="A70" s="44" t="s">
        <v>156</v>
      </c>
      <c r="B70" s="44"/>
      <c r="C70" s="44"/>
      <c r="D70" s="44"/>
      <c r="E70" s="44"/>
      <c r="F70" s="44"/>
    </row>
    <row r="71" spans="2:4" ht="11.25" customHeight="1">
      <c r="B71" s="38"/>
      <c r="C71" s="39"/>
      <c r="D71" s="39"/>
    </row>
    <row r="72" spans="2:4" ht="11.25" customHeight="1">
      <c r="B72" s="38"/>
      <c r="C72" s="39"/>
      <c r="D72" s="39"/>
    </row>
  </sheetData>
  <sheetProtection selectLockedCells="1" selectUnlockedCells="1"/>
  <mergeCells count="19">
    <mergeCell ref="A70:F70"/>
    <mergeCell ref="A18:A19"/>
    <mergeCell ref="B18:B19"/>
    <mergeCell ref="C18:C19"/>
    <mergeCell ref="D18:D19"/>
    <mergeCell ref="E18:E19"/>
    <mergeCell ref="F18:F19"/>
    <mergeCell ref="C9:F9"/>
    <mergeCell ref="C10:F10"/>
    <mergeCell ref="A13:F13"/>
    <mergeCell ref="A14:F14"/>
    <mergeCell ref="D17:F17"/>
    <mergeCell ref="A69:C69"/>
    <mergeCell ref="C2:F2"/>
    <mergeCell ref="C3:F3"/>
    <mergeCell ref="C4:F4"/>
    <mergeCell ref="C5:F5"/>
    <mergeCell ref="C7:F7"/>
    <mergeCell ref="C8:F8"/>
  </mergeCells>
  <printOptions/>
  <pageMargins left="1.1023622047244095" right="0.5905511811023623" top="0.9055118110236221" bottom="0.7874015748031497" header="0.31496062992125984" footer="0.5118110236220472"/>
  <pageSetup fitToHeight="3" fitToWidth="1" horizontalDpi="600" verticalDpi="600" orientation="portrait" paperSize="9" scale="68" r:id="rId1"/>
  <headerFooter differentFirst="1" alignWithMargins="0">
    <oddHeader>&amp;C&amp;P</oddHead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2022-12-19T10:30:02Z</cp:lastPrinted>
  <dcterms:created xsi:type="dcterms:W3CDTF">2022-02-11T07:26:09Z</dcterms:created>
  <dcterms:modified xsi:type="dcterms:W3CDTF">2022-12-23T04:30:01Z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2F46972B9F534210A4AE6626D9AE392C</vt:lpwstr>
  </property>
</Properties>
</file>